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<sst xmlns="http://schemas.openxmlformats.org/spreadsheetml/2006/main" count="261" uniqueCount="138">
  <si>
    <t>附件1</t>
  </si>
  <si>
    <t>单位代码：</t>
  </si>
  <si>
    <t>新华通讯社机关管理服务中心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</si>
  <si>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</si>
  <si>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</si>
  <si>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</si>
  <si>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</si>
  <si>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</si>
  <si>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</si>
  <si>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</si>
  <si>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</si>
  <si>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</si>
  <si>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</si>
  <si>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</si>
  <si>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</si>
  <si>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</si>
  <si>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</si>
  <si>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</si>
  <si>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</si>
  <si>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</si>
  <si>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</si>
  <si>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</si>
  <si>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</si>
  <si>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</si>
  <si>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</si>
  <si>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</si>
  <si>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</si>
  <si>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</si>
  <si>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</si>
  <si>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</si>
  <si>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</si>
  <si>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</si>
  <si>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</si>
  <si>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</si>
  <si>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</si>
  <si>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</si>
  <si>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</si>
  <si>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</si>
  <si>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</si>
  <si>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</si>
  <si>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</si>
  <si>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</si>
  <si>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</si>
  <si>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</si>
  <si>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</si>
  <si>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</si>
  <si>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</si>
  <si>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</si>
  <si>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</si>
  <si>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</si>
  <si>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</si>
  <si>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</si>
  <si>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</si>
  <si>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</si>
  <si>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</si>
  <si>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</si>
  <si>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</si>
  <si>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</si>
  <si>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</si>
  <si>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</si>
  <si>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</si>
  <si>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</si>
  <si>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</si>
  <si>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</si>
  <si>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</si>
  <si>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</si>
  <si>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</si>
  <si>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</si>
  <si>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</si>
  <si>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</si>
  <si>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</si>
  <si>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</si>
  <si>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</si>
  <si>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</si>
  <si>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</si>
  <si>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</si>
  <si>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</si>
  <si>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</si>
  <si>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</si>
  <si>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</si>
  <si>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</si>
  <si>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</si>
  <si>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</si>
  <si>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</si>
  <si>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</si>
  <si>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</si>
  <si>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</si>
  <si>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</si>
  <si>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</si>
  <si>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</si>
  <si>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</si>
  <si>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</si>
  <si>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</si>
  <si>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</si>
  <si>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</si>
  <si>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</si>
  <si>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</si>
  <si>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</si>
  <si>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</si>
  <si>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</si>
  <si>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</si>
  <si>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</si>
  <si>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</si>
  <si>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</si>
  <si>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</si>
  <si>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</si>
  <si>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</si>
  <si>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</si>
  <si>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</si>
  <si>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30113</t>
  </si>
  <si>
    <t>住房公积金</t>
  </si>
  <si>
    <t>30114</t>
  </si>
  <si>
    <t>医疗费</t>
  </si>
  <si>
    <t>302</t>
  </si>
  <si>
    <t>商品和服务支出</t>
  </si>
  <si>
    <t>30206</t>
  </si>
  <si>
    <t>电费</t>
  </si>
  <si>
    <t>30208</t>
  </si>
  <si>
    <t>取暖费</t>
  </si>
  <si>
    <t>30209</t>
  </si>
  <si>
    <t>物业管理费</t>
  </si>
  <si>
    <t>30213</t>
  </si>
  <si>
    <t>维修（护）费</t>
  </si>
  <si>
    <t>30226</t>
  </si>
  <si>
    <t>劳务费</t>
  </si>
  <si>
    <t>303</t>
  </si>
  <si>
    <t>对个人和家庭的补助</t>
  </si>
  <si>
    <t>30307</t>
  </si>
  <si>
    <t>医疗费补助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</si>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</sst>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8" fillId="26" borderId="6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25" borderId="7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6" borderId="2" applyNumberFormat="0" applyAlignment="0" applyProtection="0">
      <alignment vertical="center"/>
    </xf>
    <xf numFmtId="0" fontId="35" fillId="6" borderId="6" applyNumberFormat="0" applyAlignment="0" applyProtection="0">
      <alignment vertical="center"/>
    </xf>
    <xf numFmtId="0" fontId="31" fillId="13" borderId="3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205210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129</v>
      </c>
    </row>
    <row r="2" ht="37.5" customHeight="1" spans="1:6">
      <c r="A2" s="2" t="s">
        <v>130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_xlfn.CONCAT("单位：","新华通讯社机关管理服务中心")</f>
        <v>单位：新华通讯社机关管理服务中心</v>
      </c>
      <c r="B3" s="3"/>
      <c r="C3" s="3"/>
      <c r="D3" s="3"/>
      <c r="E3" s="3"/>
      <c r="F3" s="1" t="s">
        <v>131</v>
      </c>
    </row>
    <row r="4" ht="21" customHeight="1" spans="1:6">
      <c r="A4" s="4" t="s">
        <v>132</v>
      </c>
      <c r="B4" s="4" t="s">
        <v>133</v>
      </c>
      <c r="C4" s="4" t="s">
        <v>134</v>
      </c>
      <c r="D4" s="4"/>
      <c r="E4" s="4"/>
      <c r="F4" s="4" t="s">
        <v>135</v>
      </c>
    </row>
    <row r="5" ht="21" customHeight="1" spans="1:6">
      <c r="A5" s="4"/>
      <c r="B5" s="4"/>
      <c r="C5" s="4" t="s">
        <v>32</v>
      </c>
      <c r="D5" s="4" t="s">
        <v>136</v>
      </c>
      <c r="E5" s="4" t="s">
        <v>137</v>
      </c>
      <c r="F5" s="4"/>
    </row>
    <row r="6" ht="22.5" customHeight="1" spans="1:6">
      <c r="A6" s="5">
        <f ca="1">SUM(B6,C6,F6)</f>
        <v>0</v>
      </c>
      <c r="B6" s="6"/>
      <c r="C6" s="7">
        <f ca="1">SUM(D6,E6)</f>
        <v>0</v>
      </c>
      <c r="D6" s="7"/>
      <c r="E6" s="8"/>
      <c r="F6" s="7"/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_xlfn.CONCAT("单位：","新华通讯社机关管理服务中心")</f>
        <v>单位：新华通讯社机关管理服务中心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17184</v>
      </c>
      <c r="C6" s="17" t="s">
        <v>12</v>
      </c>
      <c r="D6" s="27">
        <v>39088.34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1331.48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700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21671.58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39555.58</v>
      </c>
      <c r="C13" s="26" t="s">
        <v>21</v>
      </c>
      <c r="D13" s="27">
        <v>40419.82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864.24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40419.82</v>
      </c>
      <c r="C17" s="26" t="s">
        <v>26</v>
      </c>
      <c r="D17" s="27">
        <f ca="1">SUM(B17)</f>
        <v>40419.82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_xlfn.CONCAT("单位：","新华通讯社机关管理服务中心")</f>
        <v>单位：新华通讯社机关管理服务中心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40419.82</v>
      </c>
      <c r="C7" s="15">
        <v>864.24</v>
      </c>
      <c r="D7" s="15">
        <v>864.24</v>
      </c>
      <c r="E7" s="15">
        <v>0</v>
      </c>
      <c r="F7" s="15">
        <v>0</v>
      </c>
      <c r="G7" s="15">
        <v>0</v>
      </c>
      <c r="H7" s="15">
        <v>0</v>
      </c>
      <c r="I7" s="15">
        <v>39555.58</v>
      </c>
      <c r="J7" s="15">
        <v>17184</v>
      </c>
      <c r="K7" s="15">
        <v>0</v>
      </c>
      <c r="L7" s="15">
        <v>0</v>
      </c>
      <c r="M7" s="15">
        <v>0</v>
      </c>
      <c r="N7" s="15">
        <v>0</v>
      </c>
      <c r="O7" s="15">
        <v>700</v>
      </c>
      <c r="P7" s="15">
        <v>17368.58</v>
      </c>
      <c r="Q7" s="15">
        <v>0</v>
      </c>
      <c r="R7" s="15">
        <v>4303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40419.82</v>
      </c>
      <c r="C8" s="46">
        <v>864.24</v>
      </c>
      <c r="D8" s="46">
        <v>864.24</v>
      </c>
      <c r="E8" s="46">
        <v>0</v>
      </c>
      <c r="F8" s="46">
        <v>0</v>
      </c>
      <c r="G8" s="46">
        <v>0</v>
      </c>
      <c r="H8" s="46">
        <v>0</v>
      </c>
      <c r="I8" s="46">
        <v>39555.58</v>
      </c>
      <c r="J8" s="46">
        <v>17184</v>
      </c>
      <c r="K8" s="46">
        <v>0</v>
      </c>
      <c r="L8" s="46">
        <v>0</v>
      </c>
      <c r="M8" s="46">
        <v>0</v>
      </c>
      <c r="N8" s="46">
        <v>0</v>
      </c>
      <c r="O8" s="46">
        <v>700</v>
      </c>
      <c r="P8" s="46">
        <v>17368.58</v>
      </c>
      <c r="Q8" s="46">
        <v>0</v>
      </c>
      <c r="R8" s="46">
        <v>4303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_xlfn.CONCAT("单位：","新华通讯社机关管理服务中心")</f>
        <v>单位：新华通讯社机关管理服务中心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39088.34</v>
      </c>
      <c r="D5" s="40">
        <v>33640.75</v>
      </c>
      <c r="E5" s="40">
        <v>1357.59</v>
      </c>
      <c r="F5" s="40">
        <v>3390</v>
      </c>
      <c r="G5" s="40">
        <v>700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39088.34</v>
      </c>
      <c r="D6" s="40">
        <v>33640.75</v>
      </c>
      <c r="E6" s="40">
        <v>1357.59</v>
      </c>
      <c r="F6" s="40">
        <v>3390</v>
      </c>
      <c r="G6" s="40">
        <v>700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39088.34</v>
      </c>
      <c r="D7" s="40">
        <v>33640.75</v>
      </c>
      <c r="E7" s="40">
        <v>1357.59</v>
      </c>
      <c r="F7" s="40">
        <v>3390</v>
      </c>
      <c r="G7" s="40">
        <v>700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1331.48</v>
      </c>
      <c r="D8" s="40">
        <v>1331.48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1331.48</v>
      </c>
      <c r="D9" s="40">
        <v>1331.48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1135.5</v>
      </c>
      <c r="D10" s="40">
        <v>1135.5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27.98</v>
      </c>
      <c r="D11" s="40">
        <v>27.98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168</v>
      </c>
      <c r="D12" s="40">
        <v>168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40419.82</v>
      </c>
      <c r="D13" s="42">
        <v>34972.23</v>
      </c>
      <c r="E13" s="42">
        <v>1357.59</v>
      </c>
      <c r="F13" s="42">
        <v>3390</v>
      </c>
      <c r="G13" s="42">
        <v>700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_xlfn.CONCAT("单位：","新华通讯社机关管理服务中心")</f>
        <v>单位：新华通讯社机关管理服务中心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17184</v>
      </c>
      <c r="C6" s="35" t="s">
        <v>78</v>
      </c>
      <c r="D6" s="36">
        <v>18048.24</v>
      </c>
    </row>
    <row r="7" ht="18.75" customHeight="1" spans="1:4">
      <c r="A7" s="35" t="s">
        <v>79</v>
      </c>
      <c r="B7" s="36">
        <v>17184</v>
      </c>
      <c r="C7" s="35" t="s">
        <v>80</v>
      </c>
      <c r="D7" s="36">
        <v>17468.24</v>
      </c>
    </row>
    <row r="8" ht="18.75" customHeight="1" spans="1:4">
      <c r="A8" s="35" t="s">
        <v>81</v>
      </c>
      <c r="B8" s="36">
        <v>0</v>
      </c>
      <c r="C8" s="35" t="s">
        <v>82</v>
      </c>
      <c r="D8" s="36">
        <v>580</v>
      </c>
    </row>
    <row r="9" ht="18.75" customHeight="1" spans="1:4">
      <c r="A9" s="35" t="s">
        <v>83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84</v>
      </c>
      <c r="B11" s="36">
        <v>864.24</v>
      </c>
      <c r="C11" s="35" t="s">
        <v>16</v>
      </c>
      <c r="D11" s="36" t="s">
        <v>16</v>
      </c>
    </row>
    <row r="12" ht="18.75" customHeight="1" spans="1:4">
      <c r="A12" s="35" t="s">
        <v>79</v>
      </c>
      <c r="B12" s="36">
        <v>864.24</v>
      </c>
      <c r="C12" s="35" t="s">
        <v>16</v>
      </c>
      <c r="D12" s="36" t="s">
        <v>16</v>
      </c>
    </row>
    <row r="13" ht="18.75" customHeight="1" spans="1:4">
      <c r="A13" s="35" t="s">
        <v>81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83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85</v>
      </c>
      <c r="B18" s="23">
        <v>18048.24</v>
      </c>
      <c r="C18" s="21" t="s">
        <v>86</v>
      </c>
      <c r="D18" s="23">
        <v>18048.24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87</v>
      </c>
    </row>
    <row r="2" ht="27.75" customHeight="1" spans="1:7">
      <c r="A2" s="2" t="s">
        <v>88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_xlfn.CONCAT("单位：","新华通讯社机关管理服务中心")</f>
        <v>单位：新华通讯社机关管理服务中心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89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90</v>
      </c>
      <c r="F6" s="4" t="s">
        <v>91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16604</v>
      </c>
      <c r="D7" s="23">
        <f ca="1">SUM(D8)</f>
        <v>16300</v>
      </c>
      <c r="E7" s="23">
        <f ca="1">SUM(E8)</f>
        <v>10400</v>
      </c>
      <c r="F7" s="23">
        <f ca="1">SUM(F8)</f>
        <v>5900</v>
      </c>
      <c r="G7" s="23">
        <f ca="1">SUM(G8)</f>
        <v>304</v>
      </c>
    </row>
    <row r="8" ht="18.75" customHeight="1" spans="1:7">
      <c r="A8" s="22" t="s">
        <v>59</v>
      </c>
      <c r="B8" s="22" t="s">
        <v>60</v>
      </c>
      <c r="C8" s="23">
        <f ca="1">SUM(C9)</f>
        <v>16604</v>
      </c>
      <c r="D8" s="23">
        <f ca="1">SUM(D9)</f>
        <v>16300</v>
      </c>
      <c r="E8" s="23">
        <f ca="1">SUM(E9)</f>
        <v>10400</v>
      </c>
      <c r="F8" s="23">
        <f ca="1">SUM(F9)</f>
        <v>5900</v>
      </c>
      <c r="G8" s="23">
        <f ca="1">SUM(G9)</f>
        <v>304</v>
      </c>
    </row>
    <row r="9" ht="18.75" customHeight="1" spans="1:7">
      <c r="A9" s="22" t="s">
        <v>61</v>
      </c>
      <c r="B9" s="22" t="s">
        <v>62</v>
      </c>
      <c r="C9" s="23">
        <f ca="1">SUM(C10)</f>
        <v>16604</v>
      </c>
      <c r="D9" s="23">
        <f ca="1">SUM(D10)</f>
        <v>16300</v>
      </c>
      <c r="E9" s="23">
        <f ca="1">SUM(E10)</f>
        <v>10400</v>
      </c>
      <c r="F9" s="23">
        <f ca="1">SUM(F10)</f>
        <v>5900</v>
      </c>
      <c r="G9" s="23">
        <f ca="1">SUM(G10)</f>
        <v>304</v>
      </c>
    </row>
    <row r="10" hidden="1" customHeight="1" spans="1:7">
      <c r="A10" s="17"/>
      <c r="B10" s="17"/>
      <c r="C10" s="32">
        <v>16604</v>
      </c>
      <c r="D10" s="32">
        <v>16300</v>
      </c>
      <c r="E10" s="32">
        <v>10400</v>
      </c>
      <c r="F10" s="32">
        <v>5900</v>
      </c>
      <c r="G10" s="32">
        <v>304</v>
      </c>
    </row>
    <row r="11" ht="18.75" customHeight="1" spans="1:7">
      <c r="A11" s="22" t="s">
        <v>63</v>
      </c>
      <c r="B11" s="22" t="s">
        <v>64</v>
      </c>
      <c r="C11" s="23">
        <f ca="1">SUM(C12)</f>
        <v>580</v>
      </c>
      <c r="D11" s="23">
        <f ca="1">SUM(D12)</f>
        <v>580</v>
      </c>
      <c r="E11" s="23">
        <f ca="1">SUM(E12)</f>
        <v>580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SUM(C13,C15,C17)</f>
        <v>580</v>
      </c>
      <c r="D12" s="23">
        <f ca="1">SUM(D13,D15,D17)</f>
        <v>580</v>
      </c>
      <c r="E12" s="23">
        <f ca="1">SUM(E13,E15,E17)</f>
        <v>580</v>
      </c>
      <c r="F12" s="23">
        <f ca="1">SUM(F13,F15,F17)</f>
        <v>0</v>
      </c>
      <c r="G12" s="23">
        <f ca="1">SUM(G13,G15,G17)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475</v>
      </c>
      <c r="D13" s="23">
        <f ca="1">SUM(D14)</f>
        <v>475</v>
      </c>
      <c r="E13" s="23">
        <f ca="1">SUM(E14)</f>
        <v>475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475</v>
      </c>
      <c r="D14" s="32">
        <v>475</v>
      </c>
      <c r="E14" s="32">
        <v>475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25</v>
      </c>
      <c r="D15" s="23">
        <f ca="1">SUM(D16)</f>
        <v>25</v>
      </c>
      <c r="E15" s="23">
        <f ca="1">SUM(E16)</f>
        <v>25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25</v>
      </c>
      <c r="D16" s="32">
        <v>25</v>
      </c>
      <c r="E16" s="32">
        <v>25</v>
      </c>
      <c r="F16" s="32">
        <v>0</v>
      </c>
      <c r="G16" s="32">
        <v>0</v>
      </c>
    </row>
    <row r="17" ht="18.75" customHeight="1" spans="1:7">
      <c r="A17" s="22" t="s">
        <v>71</v>
      </c>
      <c r="B17" s="22" t="s">
        <v>72</v>
      </c>
      <c r="C17" s="23">
        <f ca="1">SUM(C18)</f>
        <v>80</v>
      </c>
      <c r="D17" s="23">
        <f ca="1">SUM(D18)</f>
        <v>80</v>
      </c>
      <c r="E17" s="23">
        <f ca="1">SUM(E18)</f>
        <v>80</v>
      </c>
      <c r="F17" s="23">
        <f ca="1">SUM(F18)</f>
        <v>0</v>
      </c>
      <c r="G17" s="23">
        <f ca="1">SUM(G18)</f>
        <v>0</v>
      </c>
    </row>
    <row r="18" hidden="1" customHeight="1" spans="1:7">
      <c r="A18" s="17"/>
      <c r="B18" s="17"/>
      <c r="C18" s="32">
        <v>80</v>
      </c>
      <c r="D18" s="32">
        <v>80</v>
      </c>
      <c r="E18" s="32">
        <v>80</v>
      </c>
      <c r="F18" s="32">
        <v>0</v>
      </c>
      <c r="G18" s="32">
        <v>0</v>
      </c>
    </row>
    <row r="19" ht="18.75" customHeight="1" spans="1:26">
      <c r="A19" s="24" t="s">
        <v>16</v>
      </c>
      <c r="B19" s="33" t="s">
        <v>92</v>
      </c>
      <c r="C19" s="34">
        <f ca="1">SUM(C7,C11)</f>
        <v>17184</v>
      </c>
      <c r="D19" s="34">
        <f ca="1">SUM(D7,D11)</f>
        <v>16880</v>
      </c>
      <c r="E19" s="34">
        <f ca="1">SUM(E7,E11)</f>
        <v>10980</v>
      </c>
      <c r="F19" s="34">
        <f ca="1">SUM(F7,F11)</f>
        <v>5900</v>
      </c>
      <c r="G19" s="34">
        <f ca="1">SUM(G7,G11)</f>
        <v>304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_xlfn.CONCAT("单位：","新华通讯社机关管理服务中心")</f>
        <v>单位：新华通讯社机关管理服务中心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90</v>
      </c>
      <c r="F6" s="26" t="s">
        <v>91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96</v>
      </c>
    </row>
    <row r="2" ht="33" customHeight="1" spans="1:7">
      <c r="A2" s="2" t="s">
        <v>97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_xlfn.CONCAT("单位：","新华通讯社机关管理服务中心")</f>
        <v>单位：新华通讯社机关管理服务中心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98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90</v>
      </c>
      <c r="F6" s="4" t="s">
        <v>91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99</v>
      </c>
    </row>
    <row r="2" ht="33.75" customHeight="1" spans="1:5">
      <c r="A2" s="2" t="s">
        <v>100</v>
      </c>
      <c r="B2" s="2"/>
      <c r="C2" s="2"/>
      <c r="D2" s="2"/>
      <c r="E2" s="2"/>
    </row>
    <row r="3" ht="15.75" customHeight="1" spans="1:5">
      <c r="A3" s="9" t="str">
        <f ca="1">_xlfn.CONCAT("单位：","新华通讯社机关管理服务中心")</f>
        <v>单位：新华通讯社机关管理服务中心</v>
      </c>
      <c r="B3" s="9"/>
      <c r="C3" s="9"/>
      <c r="D3" s="9"/>
      <c r="E3" s="10" t="s">
        <v>6</v>
      </c>
    </row>
    <row r="4" ht="18.75" customHeight="1" spans="1:5">
      <c r="A4" s="11" t="s">
        <v>101</v>
      </c>
      <c r="B4" s="11"/>
      <c r="C4" s="11" t="s">
        <v>102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90</v>
      </c>
      <c r="E5" s="11" t="s">
        <v>91</v>
      </c>
    </row>
    <row r="6" ht="18.75" customHeight="1" spans="1:5">
      <c r="A6" s="12" t="s">
        <v>103</v>
      </c>
      <c r="B6" s="12" t="s">
        <v>104</v>
      </c>
      <c r="C6" s="13">
        <f ca="1">SUM(C7,C9,C11,C13)</f>
        <v>4180</v>
      </c>
      <c r="D6" s="13">
        <f ca="1">SUM(D7,D9,D11,D13)</f>
        <v>4180</v>
      </c>
      <c r="E6" s="13">
        <f ca="1">SUM(E7,E9,E11,E13)</f>
        <v>0</v>
      </c>
    </row>
    <row r="7" ht="18.75" customHeight="1" spans="1:5">
      <c r="A7" s="14" t="s">
        <v>105</v>
      </c>
      <c r="B7" s="14" t="s">
        <v>106</v>
      </c>
      <c r="C7" s="15">
        <f ca="1">SUM(C8)</f>
        <v>1100</v>
      </c>
      <c r="D7" s="15">
        <f ca="1">SUM(D8)</f>
        <v>1100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1100</v>
      </c>
      <c r="D8" s="13">
        <v>1100</v>
      </c>
      <c r="E8" s="13">
        <v>0</v>
      </c>
    </row>
    <row r="9" ht="18.75" customHeight="1" spans="1:5">
      <c r="A9" s="14" t="s">
        <v>107</v>
      </c>
      <c r="B9" s="14" t="s">
        <v>108</v>
      </c>
      <c r="C9" s="15">
        <f ca="1">SUM(C10)</f>
        <v>705</v>
      </c>
      <c r="D9" s="15">
        <f ca="1">SUM(D10)</f>
        <v>705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705</v>
      </c>
      <c r="D10" s="13">
        <v>705</v>
      </c>
      <c r="E10" s="13">
        <v>0</v>
      </c>
    </row>
    <row r="11" ht="18.75" customHeight="1" spans="1:5">
      <c r="A11" s="14" t="s">
        <v>109</v>
      </c>
      <c r="B11" s="14" t="s">
        <v>110</v>
      </c>
      <c r="C11" s="15">
        <f ca="1">SUM(C12)</f>
        <v>475</v>
      </c>
      <c r="D11" s="15">
        <f ca="1">SUM(D12)</f>
        <v>475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475</v>
      </c>
      <c r="D12" s="13">
        <v>475</v>
      </c>
      <c r="E12" s="13">
        <v>0</v>
      </c>
    </row>
    <row r="13" ht="18.75" customHeight="1" spans="1:5">
      <c r="A13" s="14" t="s">
        <v>111</v>
      </c>
      <c r="B13" s="14" t="s">
        <v>112</v>
      </c>
      <c r="C13" s="15">
        <f ca="1">SUM(C14)</f>
        <v>1900</v>
      </c>
      <c r="D13" s="15">
        <f ca="1">SUM(D14)</f>
        <v>1900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1900</v>
      </c>
      <c r="D14" s="13">
        <v>1900</v>
      </c>
      <c r="E14" s="13">
        <v>0</v>
      </c>
    </row>
    <row r="15" ht="18.75" customHeight="1" spans="1:5">
      <c r="A15" s="12" t="s">
        <v>113</v>
      </c>
      <c r="B15" s="12" t="s">
        <v>114</v>
      </c>
      <c r="C15" s="13">
        <f ca="1">SUM(C16,C18,C20,C22,C24)</f>
        <v>5900</v>
      </c>
      <c r="D15" s="13">
        <f ca="1">SUM(D16,D18,D20,D22,D24)</f>
        <v>0</v>
      </c>
      <c r="E15" s="13">
        <f ca="1">SUM(E16,E18,E20,E22,E24)</f>
        <v>5900</v>
      </c>
    </row>
    <row r="16" ht="18.75" customHeight="1" spans="1:5">
      <c r="A16" s="14" t="s">
        <v>115</v>
      </c>
      <c r="B16" s="14" t="s">
        <v>116</v>
      </c>
      <c r="C16" s="15">
        <f ca="1">SUM(C17)</f>
        <v>2900</v>
      </c>
      <c r="D16" s="15">
        <f ca="1">SUM(D17)</f>
        <v>0</v>
      </c>
      <c r="E16" s="15">
        <f ca="1">SUM(E17)</f>
        <v>2900</v>
      </c>
    </row>
    <row r="17" hidden="1" customHeight="1" spans="1:5">
      <c r="A17" s="12"/>
      <c r="B17" s="16" t="s">
        <v>16</v>
      </c>
      <c r="C17" s="13">
        <v>2900</v>
      </c>
      <c r="D17" s="13">
        <v>0</v>
      </c>
      <c r="E17" s="13">
        <v>2900</v>
      </c>
    </row>
    <row r="18" ht="18.75" customHeight="1" spans="1:5">
      <c r="A18" s="14" t="s">
        <v>117</v>
      </c>
      <c r="B18" s="14" t="s">
        <v>118</v>
      </c>
      <c r="C18" s="15">
        <f ca="1">SUM(C19)</f>
        <v>1000</v>
      </c>
      <c r="D18" s="15">
        <f ca="1">SUM(D19)</f>
        <v>0</v>
      </c>
      <c r="E18" s="15">
        <f ca="1">SUM(E19)</f>
        <v>1000</v>
      </c>
    </row>
    <row r="19" hidden="1" customHeight="1" spans="1:5">
      <c r="A19" s="12"/>
      <c r="B19" s="16" t="s">
        <v>16</v>
      </c>
      <c r="C19" s="13">
        <v>1000</v>
      </c>
      <c r="D19" s="13">
        <v>0</v>
      </c>
      <c r="E19" s="13">
        <v>1000</v>
      </c>
    </row>
    <row r="20" ht="18.75" customHeight="1" spans="1:5">
      <c r="A20" s="14" t="s">
        <v>119</v>
      </c>
      <c r="B20" s="14" t="s">
        <v>120</v>
      </c>
      <c r="C20" s="15">
        <f ca="1">SUM(C21)</f>
        <v>650</v>
      </c>
      <c r="D20" s="15">
        <f ca="1">SUM(D21)</f>
        <v>0</v>
      </c>
      <c r="E20" s="15">
        <f ca="1">SUM(E21)</f>
        <v>650</v>
      </c>
    </row>
    <row r="21" hidden="1" customHeight="1" spans="1:5">
      <c r="A21" s="12"/>
      <c r="B21" s="16" t="s">
        <v>16</v>
      </c>
      <c r="C21" s="13">
        <v>650</v>
      </c>
      <c r="D21" s="13">
        <v>0</v>
      </c>
      <c r="E21" s="13">
        <v>650</v>
      </c>
    </row>
    <row r="22" ht="18.75" customHeight="1" spans="1:5">
      <c r="A22" s="14" t="s">
        <v>121</v>
      </c>
      <c r="B22" s="14" t="s">
        <v>122</v>
      </c>
      <c r="C22" s="15">
        <f ca="1">SUM(C23)</f>
        <v>150</v>
      </c>
      <c r="D22" s="15">
        <f ca="1">SUM(D23)</f>
        <v>0</v>
      </c>
      <c r="E22" s="15">
        <f ca="1">SUM(E23)</f>
        <v>150</v>
      </c>
    </row>
    <row r="23" hidden="1" customHeight="1" spans="1:5">
      <c r="A23" s="12"/>
      <c r="B23" s="16" t="s">
        <v>16</v>
      </c>
      <c r="C23" s="13">
        <v>150</v>
      </c>
      <c r="D23" s="13">
        <v>0</v>
      </c>
      <c r="E23" s="13">
        <v>150</v>
      </c>
    </row>
    <row r="24" ht="18.75" customHeight="1" spans="1:5">
      <c r="A24" s="14" t="s">
        <v>123</v>
      </c>
      <c r="B24" s="14" t="s">
        <v>124</v>
      </c>
      <c r="C24" s="15">
        <f ca="1">SUM(C25)</f>
        <v>1200</v>
      </c>
      <c r="D24" s="15">
        <f ca="1">SUM(D25)</f>
        <v>0</v>
      </c>
      <c r="E24" s="15">
        <f ca="1">SUM(E25)</f>
        <v>1200</v>
      </c>
    </row>
    <row r="25" hidden="1" customHeight="1" spans="1:5">
      <c r="A25" s="12"/>
      <c r="B25" s="16" t="s">
        <v>16</v>
      </c>
      <c r="C25" s="13">
        <v>1200</v>
      </c>
      <c r="D25" s="13">
        <v>0</v>
      </c>
      <c r="E25" s="13">
        <v>1200</v>
      </c>
    </row>
    <row r="26" ht="18.75" customHeight="1" spans="1:5">
      <c r="A26" s="12" t="s">
        <v>125</v>
      </c>
      <c r="B26" s="12" t="s">
        <v>126</v>
      </c>
      <c r="C26" s="13">
        <f ca="1">SUM(C27)</f>
        <v>6800</v>
      </c>
      <c r="D26" s="13">
        <f ca="1">SUM(D27)</f>
        <v>6800</v>
      </c>
      <c r="E26" s="13">
        <f ca="1">SUM(E27)</f>
        <v>0</v>
      </c>
    </row>
    <row r="27" ht="18.75" customHeight="1" spans="1:5">
      <c r="A27" s="14" t="s">
        <v>127</v>
      </c>
      <c r="B27" s="14" t="s">
        <v>128</v>
      </c>
      <c r="C27" s="15">
        <f ca="1">SUM(C28)</f>
        <v>6800</v>
      </c>
      <c r="D27" s="15">
        <f ca="1">SUM(D28)</f>
        <v>6800</v>
      </c>
      <c r="E27" s="15">
        <f ca="1">SUM(E28)</f>
        <v>0</v>
      </c>
    </row>
    <row r="28" hidden="1" customHeight="1" spans="1:5">
      <c r="A28" s="12"/>
      <c r="B28" s="16" t="s">
        <v>16</v>
      </c>
      <c r="C28" s="13">
        <v>6800</v>
      </c>
      <c r="D28" s="13">
        <v>6800</v>
      </c>
      <c r="E28" s="13">
        <v>0</v>
      </c>
    </row>
    <row r="29" ht="18.75" customHeight="1" spans="1:5">
      <c r="A29" s="17"/>
      <c r="B29" s="18" t="s">
        <v>73</v>
      </c>
      <c r="C29" s="19">
        <f ca="1">SUM(C6,C15,C26)</f>
        <v>16880</v>
      </c>
      <c r="D29" s="19">
        <f ca="1">SUM(D6,D15,D26)</f>
        <v>10980</v>
      </c>
      <c r="E29" s="19">
        <f ca="1">SUM(E6,E15,E26)</f>
        <v>5900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2023-04-27T08:57:00Z</dcterms:created>
  <dcterms:modified xsi:type="dcterms:W3CDTF">2023-04-27T03:03:00Z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